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BFB6C746-184A-4CBA-B0E9-84B4D0C3D32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<sst xmlns="http://schemas.openxmlformats.org/spreadsheetml/2006/main" count="47" uniqueCount="40">
  <si>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</si>
  <si>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</si>
  <si>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</si>
  <si>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</si>
  <si>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</si>
  <si>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</si>
  <si>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</si>
  <si>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</si>
  <si>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</si>
  <si>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</si>
  <si>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</si>
  <si>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</si>
  <si>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</si>
  <si>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</si>
  <si>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</si>
  <si>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</si>
  <si>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</si>
  <si>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</si>
  <si>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</si>
  <si>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</si>
  <si>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</si>
  <si>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</si>
  <si>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</si>
  <si>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</si>
  <si>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</si>
  <si>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</si>
  <si>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</si>
  <si>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</si>
  <si>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</si>
  <si>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</si>
  <si>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</si>
  <si>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</si>
  <si>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</si>
  <si>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</si>
  <si>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</si>
  <si>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</si>
  <si>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</si>
  <si>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ZİRVE ÇATI HARUN BULDUK</t>
  </si>
  <si>
    <t>19,05,2023</t>
  </si>
  <si>
    <t>KAYSERİ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</si>
</sst>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D30" sqref="D30:D3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45068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38</v>
      </c>
      <c r="D5" s="11"/>
      <c r="E5" s="12">
        <v>52333</v>
      </c>
      <c r="F5" s="1"/>
      <c r="G5" s="13" t="str">
        <f t="shared" ref="G5:G6" si="0">IF(A5="","",(A5))</f>
        <v>ZİRVE ÇATI HARUN BULDUK</v>
      </c>
      <c r="H5" s="12"/>
      <c r="I5" s="12">
        <v>15000</v>
      </c>
      <c r="J5" s="12"/>
      <c r="K5" s="12">
        <f>IF(G5="","",SUM(E5-H5-I5-J5))</f>
        <v>37333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400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52333</v>
      </c>
      <c r="F22" s="1"/>
      <c r="G22" s="17" t="s">
        <v>17</v>
      </c>
      <c r="H22" s="18">
        <f>SUM(H5:H21)</f>
        <v>400</v>
      </c>
      <c r="I22" s="18">
        <f>SUM(I5:I21)</f>
        <v>15000</v>
      </c>
      <c r="J22" s="18">
        <f>SUM(J5:J21)</f>
        <v>0</v>
      </c>
      <c r="K22" s="18">
        <f>SUM(K5:K21)</f>
        <v>37333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379343</v>
      </c>
      <c r="D25" s="19">
        <v>380282</v>
      </c>
      <c r="E25" s="20">
        <f>IF(C25="","",SUM(D25-C25))</f>
        <v>939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2000</v>
      </c>
      <c r="D26" s="22"/>
      <c r="E26" s="21">
        <f>IF(C26="","",SUM(C26/E25))</f>
        <v>2.1299254526091587</v>
      </c>
      <c r="F26" s="1"/>
      <c r="G26" s="11" t="s">
        <v>26</v>
      </c>
      <c r="H26" s="12">
        <v>1500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1500</v>
      </c>
      <c r="D27" s="22"/>
      <c r="E27" s="23">
        <f>SUM(C27/E22)</f>
        <v>2.8662602946515583E-2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1500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-1100</v>
      </c>
      <c r="D36" s="1"/>
      <c r="E36" s="1"/>
      <c r="F36" s="1"/>
      <c r="G36" s="27" t="s">
        <v>32</v>
      </c>
      <c r="H36" s="16">
        <f>IF(H33="","",SUM(H22-H33))</f>
        <v>-1100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2023-05-22T15:04:59Z</dcterms:modified>
</cp:coreProperties>
</file>